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งวดที่ 1" sheetId="1" r:id="rId1"/>
    <sheet name="งวดที่ 2" sheetId="2" r:id="rId2"/>
    <sheet name="งวดที่ 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<sst xmlns="http://schemas.openxmlformats.org/spreadsheetml/2006/main" count="99" uniqueCount="36">
  <si>
    <t>รหัสสัญญา</t>
  </si>
  <si>
    <t>ชื่อโครงการ</t>
  </si>
  <si>
    <t>หัวหน้าโครงการ (ผู้รับทุน)</t>
  </si>
  <si>
    <t>วันเดือนปี</t>
  </si>
  <si>
    <t>รายการ</t>
  </si>
  <si>
    <t>รับ</t>
  </si>
  <si>
    <t>จ่าย</t>
  </si>
  <si>
    <t>คงเหลือ</t>
  </si>
  <si>
    <t>ประเภทหลักฐานการจ่ายเงิน</t>
  </si>
  <si>
    <t>ใบเสร็จรับเงิน</t>
  </si>
  <si>
    <t>ใบสำคัญรับเงิน</t>
  </si>
  <si>
    <t>รับเงินงวดที่ 1</t>
  </si>
  <si>
    <t>หมวดค่าตอบแทน</t>
  </si>
  <si>
    <t>หมวดค่าใช้สอย</t>
  </si>
  <si>
    <t>หมวดค่าวัสดุ</t>
  </si>
  <si>
    <t>ค่าตอบแทนผู้ช่วยวิจัยที่ไม่มีส่วนร่วมในผลงานวิจัย</t>
  </si>
  <si>
    <t>31 ต.ค. 61</t>
  </si>
  <si>
    <t>ค่าวัสดุสำนักงาน</t>
  </si>
  <si>
    <t>ค่าใช้จ่ายในการเดินทางไปราชการ วันที่ 26 ต.ค. 61</t>
  </si>
  <si>
    <t>รวม (รับ-จ่าย งวดที่ 1)</t>
  </si>
  <si>
    <t>นาย ก  มาตรง</t>
  </si>
  <si>
    <t>รง.การเดินทาง+ใบเสร็จค่าที่พัก</t>
  </si>
  <si>
    <t>เลขที่ 26/0125</t>
  </si>
  <si>
    <t>(หัวหน้าโครงการ)</t>
  </si>
  <si>
    <t>ลงชื่อ ..............................................................</t>
  </si>
  <si>
    <t>ข้าพเจ้าขอรับรองว่าได้จ่ายเงินไปตามวัตถุประสงค์ของโครงการตามหลักฐานการจ่ายเงินนี้จริง</t>
  </si>
  <si>
    <t>หมายเหตุ :</t>
  </si>
  <si>
    <t>และหากตรวจสอบแล้วพบว่า มีการจ่ายเงินไม่เป็นไปตามระเบียบที่เกี่ยวข้อง ข้าพเจ้าจักเป็นผู้รับผิดชอบแต่เพียงผู้เดียว</t>
  </si>
  <si>
    <t>สรุปรายการค่าใช้จ่ายประจำโครงการวิจัย งวดที่ ........1........</t>
  </si>
  <si>
    <t>สรุปรายการค่าใช้จ่ายประจำโครงการวิจัย งวดที่ ........2........</t>
  </si>
  <si>
    <t>สรุปรายการค่าใช้จ่ายประจำโครงการวิจัย งวดที่ ........3........</t>
  </si>
  <si>
    <t>รับเงินงวดที่ 3</t>
  </si>
  <si>
    <t>รวม (รับ-จ่าย งวดที่ 3)</t>
  </si>
  <si>
    <t>รับเงินงวดที่ 2</t>
  </si>
  <si>
    <t>รวม (รับ-จ่าย งวดที่ 2)</t>
  </si>
  <si>
    <t>ดอกเบี้ย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</si>
</sst>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_-;\-* #,##0.0_-;_-* &quot;-&quot;??_-;_-@_-"/>
    <numFmt numFmtId="197" formatCode="_-* #,##0.000_-;\-* #,##0.000_-;_-* &quot;-&quot;??_-;_-@_-"/>
    <numFmt numFmtId="198" formatCode="_(* #,##0.000_);_(* \(#,##0.000\);_(* &quot;-&quot;???_);_(@_)"/>
    <numFmt numFmtId="199" formatCode="_-* #,##0.0000_-;\-* #,##0.00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b/>
      <u val="doubleAccounting"/>
      <sz val="16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u val="single"/>
      <sz val="16"/>
      <color theme="1"/>
      <name val="TH Niramit AS"/>
      <family val="0"/>
    </font>
    <font>
      <b/>
      <u val="doubleAccounting"/>
      <sz val="1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91" fontId="39" fillId="0" borderId="0" xfId="42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191" fontId="39" fillId="0" borderId="10" xfId="42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91" fontId="42" fillId="0" borderId="10" xfId="42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91" fontId="40" fillId="0" borderId="10" xfId="42" applyFont="1" applyBorder="1" applyAlignment="1">
      <alignment horizontal="center" vertical="center"/>
    </xf>
    <xf numFmtId="0" fontId="4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B30" sqref="B30"/>
    </sheetView>
  </sheetViews>
  <sheetFormatPr defaultColWidth="9.140625" defaultRowHeight="15"/>
  <cols>
    <col min="1" max="1" width="11.421875" style="3" customWidth="1"/>
    <col min="2" max="2" width="41.421875" style="1" customWidth="1"/>
    <col min="3" max="3" width="14.57421875" style="2" bestFit="1" customWidth="1"/>
    <col min="4" max="4" width="13.140625" style="2" bestFit="1" customWidth="1"/>
    <col min="5" max="5" width="14.140625" style="2" bestFit="1" customWidth="1"/>
    <col min="6" max="6" width="17.421875" style="1" customWidth="1"/>
    <col min="7" max="7" width="15.421875" style="1" customWidth="1"/>
    <col min="8" max="16384" width="9.140625" style="1" customWidth="1"/>
  </cols>
  <sheetData>
    <row r="1" spans="1:7" ht="24.75">
      <c r="A1" s="19" t="s">
        <v>0</v>
      </c>
      <c r="B1" s="19"/>
      <c r="C1" s="19"/>
      <c r="D1" s="19"/>
      <c r="E1" s="19"/>
      <c r="F1" s="19"/>
      <c r="G1" s="19"/>
    </row>
    <row r="2" spans="1:7" ht="24.75">
      <c r="A2" s="19" t="s">
        <v>1</v>
      </c>
      <c r="B2" s="19"/>
      <c r="C2" s="19"/>
      <c r="D2" s="19"/>
      <c r="E2" s="19"/>
      <c r="F2" s="19"/>
      <c r="G2" s="19"/>
    </row>
    <row r="3" spans="1:7" ht="24.75">
      <c r="A3" s="19" t="s">
        <v>2</v>
      </c>
      <c r="B3" s="19"/>
      <c r="C3" s="19"/>
      <c r="D3" s="19"/>
      <c r="E3" s="19"/>
      <c r="F3" s="19"/>
      <c r="G3" s="19"/>
    </row>
    <row r="4" spans="1:7" ht="24.75">
      <c r="A4" s="19" t="s">
        <v>28</v>
      </c>
      <c r="B4" s="19"/>
      <c r="C4" s="19"/>
      <c r="D4" s="19"/>
      <c r="E4" s="19"/>
      <c r="F4" s="19"/>
      <c r="G4" s="19"/>
    </row>
    <row r="6" spans="1:7" s="3" customFormat="1" ht="24.75">
      <c r="A6" s="22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0" t="s">
        <v>8</v>
      </c>
      <c r="G6" s="21"/>
    </row>
    <row r="7" spans="1:7" s="3" customFormat="1" ht="24.75">
      <c r="A7" s="22"/>
      <c r="B7" s="22"/>
      <c r="C7" s="23"/>
      <c r="D7" s="23"/>
      <c r="E7" s="23"/>
      <c r="F7" s="6" t="s">
        <v>9</v>
      </c>
      <c r="G7" s="6" t="s">
        <v>10</v>
      </c>
    </row>
    <row r="8" spans="1:7" ht="24.75">
      <c r="A8" s="8"/>
      <c r="B8" s="9" t="s">
        <v>11</v>
      </c>
      <c r="C8" s="10">
        <v>160000</v>
      </c>
      <c r="D8" s="10"/>
      <c r="E8" s="10">
        <f>+C8-D8</f>
        <v>160000</v>
      </c>
      <c r="F8" s="11"/>
      <c r="G8" s="11"/>
    </row>
    <row r="9" spans="1:7" ht="24.75">
      <c r="A9" s="7" t="s">
        <v>12</v>
      </c>
      <c r="C9" s="10"/>
      <c r="D9" s="10"/>
      <c r="E9" s="10">
        <f>+E8+C9-D9</f>
        <v>160000</v>
      </c>
      <c r="F9" s="11"/>
      <c r="G9" s="11"/>
    </row>
    <row r="10" spans="1:7" ht="24.75">
      <c r="A10" s="5" t="s">
        <v>16</v>
      </c>
      <c r="B10" s="11" t="s">
        <v>15</v>
      </c>
      <c r="C10" s="10"/>
      <c r="D10" s="10">
        <v>6000</v>
      </c>
      <c r="E10" s="10">
        <f>+E9+C10-D10</f>
        <v>154000</v>
      </c>
      <c r="F10" s="11"/>
      <c r="G10" s="11" t="s">
        <v>20</v>
      </c>
    </row>
    <row r="11" spans="1:7" ht="24.75">
      <c r="A11" s="5"/>
      <c r="B11" s="11"/>
      <c r="C11" s="10"/>
      <c r="D11" s="10"/>
      <c r="E11" s="10">
        <f aca="true" t="shared" si="0" ref="E11:E30">+E10+C11-D11</f>
        <v>154000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154000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154000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154000</v>
      </c>
      <c r="F14" s="11"/>
      <c r="G14" s="11"/>
    </row>
    <row r="15" spans="1:7" ht="24.75">
      <c r="A15" s="7" t="s">
        <v>13</v>
      </c>
      <c r="C15" s="10"/>
      <c r="D15" s="10"/>
      <c r="E15" s="10">
        <f t="shared" si="0"/>
        <v>154000</v>
      </c>
      <c r="F15" s="11"/>
      <c r="G15" s="11"/>
    </row>
    <row r="16" spans="1:7" ht="24.75">
      <c r="A16" s="5" t="s">
        <v>16</v>
      </c>
      <c r="B16" s="11" t="s">
        <v>18</v>
      </c>
      <c r="C16" s="10"/>
      <c r="D16" s="10">
        <f>3016+1500+240</f>
        <v>4756</v>
      </c>
      <c r="E16" s="10">
        <f t="shared" si="0"/>
        <v>149244</v>
      </c>
      <c r="F16" s="11" t="s">
        <v>21</v>
      </c>
      <c r="G16" s="11"/>
    </row>
    <row r="17" spans="1:7" ht="24.75">
      <c r="A17" s="5"/>
      <c r="B17" s="11"/>
      <c r="C17" s="10"/>
      <c r="D17" s="10"/>
      <c r="E17" s="10">
        <f t="shared" si="0"/>
        <v>149244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149244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149244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149244</v>
      </c>
      <c r="F20" s="11"/>
      <c r="G20" s="11"/>
    </row>
    <row r="21" spans="1:7" ht="24.75">
      <c r="A21" s="7" t="s">
        <v>14</v>
      </c>
      <c r="C21" s="10"/>
      <c r="D21" s="10"/>
      <c r="E21" s="10">
        <f t="shared" si="0"/>
        <v>149244</v>
      </c>
      <c r="F21" s="11"/>
      <c r="G21" s="11"/>
    </row>
    <row r="22" spans="1:7" ht="24.75">
      <c r="A22" s="5" t="s">
        <v>16</v>
      </c>
      <c r="B22" s="11" t="s">
        <v>17</v>
      </c>
      <c r="C22" s="10"/>
      <c r="D22" s="10">
        <v>4250</v>
      </c>
      <c r="E22" s="10">
        <f t="shared" si="0"/>
        <v>144994</v>
      </c>
      <c r="F22" s="11" t="s">
        <v>22</v>
      </c>
      <c r="G22" s="11"/>
    </row>
    <row r="23" spans="1:7" ht="24.75">
      <c r="A23" s="5"/>
      <c r="B23" s="11"/>
      <c r="C23" s="10"/>
      <c r="D23" s="10"/>
      <c r="E23" s="10">
        <f t="shared" si="0"/>
        <v>144994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144994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144994</v>
      </c>
      <c r="F25" s="11"/>
      <c r="G25" s="11"/>
    </row>
    <row r="26" spans="1:7" ht="24.75">
      <c r="A26" s="7" t="s">
        <v>35</v>
      </c>
      <c r="C26" s="10"/>
      <c r="D26" s="10"/>
      <c r="E26" s="10">
        <f t="shared" si="0"/>
        <v>144994</v>
      </c>
      <c r="F26" s="11"/>
      <c r="G26" s="11"/>
    </row>
    <row r="27" spans="1:7" ht="24.75">
      <c r="A27" s="5" t="s">
        <v>16</v>
      </c>
      <c r="B27" s="11"/>
      <c r="C27" s="10"/>
      <c r="D27" s="10"/>
      <c r="E27" s="10">
        <f t="shared" si="0"/>
        <v>144994</v>
      </c>
      <c r="F27" s="11"/>
      <c r="G27" s="11"/>
    </row>
    <row r="28" spans="1:7" ht="24.75">
      <c r="A28" s="24"/>
      <c r="B28" s="11"/>
      <c r="C28" s="10"/>
      <c r="D28" s="10"/>
      <c r="E28" s="10">
        <f t="shared" si="0"/>
        <v>144994</v>
      </c>
      <c r="F28" s="11"/>
      <c r="G28" s="11"/>
    </row>
    <row r="29" spans="1:7" ht="24.75">
      <c r="A29" s="24"/>
      <c r="B29" s="11"/>
      <c r="C29" s="10"/>
      <c r="D29" s="10"/>
      <c r="E29" s="10">
        <f t="shared" si="0"/>
        <v>144994</v>
      </c>
      <c r="F29" s="11"/>
      <c r="G29" s="11"/>
    </row>
    <row r="30" spans="1:7" ht="24.75">
      <c r="A30" s="5"/>
      <c r="B30" s="11"/>
      <c r="C30" s="10"/>
      <c r="D30" s="10"/>
      <c r="E30" s="10">
        <f t="shared" si="0"/>
        <v>144994</v>
      </c>
      <c r="F30" s="11"/>
      <c r="G30" s="11"/>
    </row>
    <row r="31" spans="1:7" ht="24.75">
      <c r="A31" s="5"/>
      <c r="B31" s="11"/>
      <c r="C31" s="10"/>
      <c r="D31" s="10"/>
      <c r="E31" s="10"/>
      <c r="F31" s="11"/>
      <c r="G31" s="11"/>
    </row>
    <row r="32" spans="1:7" s="4" customFormat="1" ht="27">
      <c r="A32" s="14"/>
      <c r="B32" s="15" t="s">
        <v>19</v>
      </c>
      <c r="C32" s="16">
        <f>SUM(C8:C31)</f>
        <v>160000</v>
      </c>
      <c r="D32" s="16">
        <f>SUM(D8:D31)</f>
        <v>15006</v>
      </c>
      <c r="E32" s="16">
        <f>+C32-D32</f>
        <v>144994</v>
      </c>
      <c r="F32" s="13"/>
      <c r="G32" s="13"/>
    </row>
    <row r="34" spans="1:2" ht="24.75">
      <c r="A34" s="3" t="s">
        <v>26</v>
      </c>
      <c r="B34" s="1" t="s">
        <v>25</v>
      </c>
    </row>
    <row r="35" ht="24.75">
      <c r="B35" s="1" t="s">
        <v>27</v>
      </c>
    </row>
    <row r="38" ht="24.75">
      <c r="B38" s="1" t="s">
        <v>24</v>
      </c>
    </row>
    <row r="39" ht="24.75">
      <c r="B39" s="3" t="s">
        <v>23</v>
      </c>
    </row>
  </sheetData>
  <sheetProtection/>
  <mergeCells count="10">
    <mergeCell ref="A1:G1"/>
    <mergeCell ref="A2:G2"/>
    <mergeCell ref="A3:G3"/>
    <mergeCell ref="A4:G4"/>
    <mergeCell ref="F6:G6"/>
    <mergeCell ref="A6:A7"/>
    <mergeCell ref="B6:B7"/>
    <mergeCell ref="C6:C7"/>
    <mergeCell ref="D6:D7"/>
    <mergeCell ref="E6:E7"/>
  </mergeCells>
  <printOptions horizontalCentered="1"/>
  <pageMargins left="0.45" right="0.2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9">
      <selection activeCell="B28" sqref="B28"/>
    </sheetView>
  </sheetViews>
  <sheetFormatPr defaultColWidth="9.140625" defaultRowHeight="15"/>
  <cols>
    <col min="1" max="1" width="11.421875" style="3" customWidth="1"/>
    <col min="2" max="2" width="43.421875" style="1" bestFit="1" customWidth="1"/>
    <col min="3" max="3" width="14.57421875" style="2" bestFit="1" customWidth="1"/>
    <col min="4" max="4" width="13.140625" style="2" bestFit="1" customWidth="1"/>
    <col min="5" max="5" width="14.140625" style="2" bestFit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24.75">
      <c r="A1" s="19" t="s">
        <v>0</v>
      </c>
      <c r="B1" s="19"/>
      <c r="C1" s="19"/>
      <c r="D1" s="19"/>
      <c r="E1" s="19"/>
      <c r="F1" s="19"/>
      <c r="G1" s="19"/>
    </row>
    <row r="2" spans="1:7" ht="24.75">
      <c r="A2" s="19" t="s">
        <v>1</v>
      </c>
      <c r="B2" s="19"/>
      <c r="C2" s="19"/>
      <c r="D2" s="19"/>
      <c r="E2" s="19"/>
      <c r="F2" s="19"/>
      <c r="G2" s="19"/>
    </row>
    <row r="3" spans="1:7" ht="24.75">
      <c r="A3" s="19" t="s">
        <v>2</v>
      </c>
      <c r="B3" s="19"/>
      <c r="C3" s="19"/>
      <c r="D3" s="19"/>
      <c r="E3" s="19"/>
      <c r="F3" s="19"/>
      <c r="G3" s="19"/>
    </row>
    <row r="4" spans="1:7" ht="24.75">
      <c r="A4" s="19" t="s">
        <v>29</v>
      </c>
      <c r="B4" s="19"/>
      <c r="C4" s="19"/>
      <c r="D4" s="19"/>
      <c r="E4" s="19"/>
      <c r="F4" s="19"/>
      <c r="G4" s="19"/>
    </row>
    <row r="6" spans="1:7" s="3" customFormat="1" ht="24.75">
      <c r="A6" s="22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0" t="s">
        <v>8</v>
      </c>
      <c r="G6" s="21"/>
    </row>
    <row r="7" spans="1:7" s="3" customFormat="1" ht="24.75">
      <c r="A7" s="22"/>
      <c r="B7" s="22"/>
      <c r="C7" s="23"/>
      <c r="D7" s="23"/>
      <c r="E7" s="23"/>
      <c r="F7" s="6" t="s">
        <v>9</v>
      </c>
      <c r="G7" s="6" t="s">
        <v>10</v>
      </c>
    </row>
    <row r="8" spans="1:7" ht="24.75">
      <c r="A8" s="8"/>
      <c r="B8" s="9" t="s">
        <v>33</v>
      </c>
      <c r="C8" s="10">
        <v>160000</v>
      </c>
      <c r="D8" s="10"/>
      <c r="E8" s="10">
        <f>+C8-D8</f>
        <v>160000</v>
      </c>
      <c r="F8" s="11"/>
      <c r="G8" s="11"/>
    </row>
    <row r="9" spans="1:7" ht="24.75">
      <c r="A9" s="7" t="s">
        <v>12</v>
      </c>
      <c r="C9" s="10"/>
      <c r="D9" s="10"/>
      <c r="E9" s="10">
        <f>+E8+C9-D9</f>
        <v>160000</v>
      </c>
      <c r="F9" s="11"/>
      <c r="G9" s="11"/>
    </row>
    <row r="10" spans="1:7" ht="24.75">
      <c r="A10" s="5" t="s">
        <v>16</v>
      </c>
      <c r="B10" s="11" t="s">
        <v>15</v>
      </c>
      <c r="C10" s="10"/>
      <c r="D10" s="10">
        <v>6000</v>
      </c>
      <c r="E10" s="10">
        <f>+E9+C10-D10</f>
        <v>154000</v>
      </c>
      <c r="F10" s="11"/>
      <c r="G10" s="11" t="s">
        <v>20</v>
      </c>
    </row>
    <row r="11" spans="1:7" ht="24.75">
      <c r="A11" s="5"/>
      <c r="B11" s="11"/>
      <c r="C11" s="10"/>
      <c r="D11" s="10"/>
      <c r="E11" s="10">
        <f aca="true" t="shared" si="0" ref="E11:E31">+E10+C11-D11</f>
        <v>154000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154000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154000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154000</v>
      </c>
      <c r="F14" s="11"/>
      <c r="G14" s="11"/>
    </row>
    <row r="15" spans="1:7" ht="24.75">
      <c r="A15" s="7" t="s">
        <v>13</v>
      </c>
      <c r="C15" s="10"/>
      <c r="D15" s="10"/>
      <c r="E15" s="10">
        <f t="shared" si="0"/>
        <v>154000</v>
      </c>
      <c r="F15" s="11"/>
      <c r="G15" s="11"/>
    </row>
    <row r="16" spans="1:7" ht="24.75">
      <c r="A16" s="5" t="s">
        <v>16</v>
      </c>
      <c r="B16" s="11" t="s">
        <v>18</v>
      </c>
      <c r="C16" s="10"/>
      <c r="D16" s="10">
        <f>3016+1500+240</f>
        <v>4756</v>
      </c>
      <c r="E16" s="10">
        <f t="shared" si="0"/>
        <v>149244</v>
      </c>
      <c r="F16" s="11" t="s">
        <v>21</v>
      </c>
      <c r="G16" s="11"/>
    </row>
    <row r="17" spans="1:7" ht="24.75">
      <c r="A17" s="5"/>
      <c r="B17" s="11"/>
      <c r="C17" s="10"/>
      <c r="D17" s="10"/>
      <c r="E17" s="10">
        <f t="shared" si="0"/>
        <v>149244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149244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149244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149244</v>
      </c>
      <c r="F20" s="11"/>
      <c r="G20" s="11"/>
    </row>
    <row r="21" spans="1:7" ht="24.75">
      <c r="A21" s="7" t="s">
        <v>14</v>
      </c>
      <c r="C21" s="10"/>
      <c r="D21" s="10"/>
      <c r="E21" s="10">
        <f t="shared" si="0"/>
        <v>149244</v>
      </c>
      <c r="F21" s="11"/>
      <c r="G21" s="11"/>
    </row>
    <row r="22" spans="1:7" ht="24.75">
      <c r="A22" s="5" t="s">
        <v>16</v>
      </c>
      <c r="B22" s="11" t="s">
        <v>17</v>
      </c>
      <c r="C22" s="10"/>
      <c r="D22" s="10">
        <v>4250</v>
      </c>
      <c r="E22" s="10">
        <f t="shared" si="0"/>
        <v>144994</v>
      </c>
      <c r="F22" s="11" t="s">
        <v>22</v>
      </c>
      <c r="G22" s="11"/>
    </row>
    <row r="23" spans="1:7" ht="24.75">
      <c r="A23" s="5"/>
      <c r="B23" s="11"/>
      <c r="C23" s="10"/>
      <c r="D23" s="10"/>
      <c r="E23" s="10">
        <f t="shared" si="0"/>
        <v>144994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144994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144994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144994</v>
      </c>
      <c r="F26" s="11"/>
      <c r="G26" s="11"/>
    </row>
    <row r="27" spans="1:7" ht="24.75">
      <c r="A27" s="5"/>
      <c r="B27" s="11"/>
      <c r="C27" s="10"/>
      <c r="D27" s="10"/>
      <c r="E27" s="10">
        <f t="shared" si="0"/>
        <v>144994</v>
      </c>
      <c r="F27" s="11"/>
      <c r="G27" s="11"/>
    </row>
    <row r="28" spans="1:7" ht="24.75">
      <c r="A28" s="7" t="s">
        <v>35</v>
      </c>
      <c r="B28" s="11"/>
      <c r="C28" s="10"/>
      <c r="D28" s="10"/>
      <c r="E28" s="10">
        <f t="shared" si="0"/>
        <v>144994</v>
      </c>
      <c r="F28" s="11"/>
      <c r="G28" s="11"/>
    </row>
    <row r="29" spans="1:7" ht="24.75">
      <c r="A29" s="5" t="s">
        <v>16</v>
      </c>
      <c r="B29" s="11"/>
      <c r="C29" s="10"/>
      <c r="D29" s="10"/>
      <c r="E29" s="10">
        <f t="shared" si="0"/>
        <v>144994</v>
      </c>
      <c r="F29" s="11"/>
      <c r="G29" s="11"/>
    </row>
    <row r="30" spans="1:7" ht="24.75">
      <c r="A30" s="5"/>
      <c r="B30" s="11"/>
      <c r="C30" s="10"/>
      <c r="D30" s="10"/>
      <c r="E30" s="10">
        <f t="shared" si="0"/>
        <v>144994</v>
      </c>
      <c r="F30" s="11"/>
      <c r="G30" s="11"/>
    </row>
    <row r="31" spans="1:7" ht="24.75">
      <c r="A31" s="5"/>
      <c r="B31" s="11"/>
      <c r="C31" s="10"/>
      <c r="D31" s="10"/>
      <c r="E31" s="10">
        <f t="shared" si="0"/>
        <v>144994</v>
      </c>
      <c r="F31" s="11"/>
      <c r="G31" s="11"/>
    </row>
    <row r="32" spans="1:7" ht="24.75">
      <c r="A32" s="5"/>
      <c r="B32" s="11"/>
      <c r="C32" s="10"/>
      <c r="D32" s="10"/>
      <c r="E32" s="10"/>
      <c r="F32" s="11"/>
      <c r="G32" s="11"/>
    </row>
    <row r="33" spans="1:7" s="4" customFormat="1" ht="27">
      <c r="A33" s="17"/>
      <c r="B33" s="18" t="s">
        <v>34</v>
      </c>
      <c r="C33" s="16">
        <f>SUM(C8:C32)</f>
        <v>160000</v>
      </c>
      <c r="D33" s="16">
        <f>SUM(D8:D32)</f>
        <v>15006</v>
      </c>
      <c r="E33" s="16">
        <f>+C33-D33</f>
        <v>144994</v>
      </c>
      <c r="F33" s="13"/>
      <c r="G33" s="13"/>
    </row>
    <row r="35" spans="1:2" ht="24.75">
      <c r="A35" s="3" t="s">
        <v>26</v>
      </c>
      <c r="B35" s="1" t="s">
        <v>25</v>
      </c>
    </row>
    <row r="36" ht="24.75">
      <c r="B36" s="1" t="s">
        <v>27</v>
      </c>
    </row>
    <row r="39" ht="24.75">
      <c r="B39" s="1" t="s">
        <v>24</v>
      </c>
    </row>
    <row r="40" ht="24.75">
      <c r="B40" s="3" t="s">
        <v>23</v>
      </c>
    </row>
  </sheetData>
  <sheetProtection/>
  <mergeCells count="10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rintOptions/>
  <pageMargins left="0.45" right="0.2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4">
      <selection activeCell="E33" sqref="E33"/>
    </sheetView>
  </sheetViews>
  <sheetFormatPr defaultColWidth="9.140625" defaultRowHeight="15"/>
  <cols>
    <col min="1" max="1" width="11.421875" style="3" customWidth="1"/>
    <col min="2" max="2" width="43.421875" style="1" bestFit="1" customWidth="1"/>
    <col min="3" max="3" width="14.57421875" style="2" bestFit="1" customWidth="1"/>
    <col min="4" max="4" width="13.140625" style="2" bestFit="1" customWidth="1"/>
    <col min="5" max="5" width="14.140625" style="2" bestFit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24.75">
      <c r="A1" s="19" t="s">
        <v>0</v>
      </c>
      <c r="B1" s="19"/>
      <c r="C1" s="19"/>
      <c r="D1" s="19"/>
      <c r="E1" s="19"/>
      <c r="F1" s="19"/>
      <c r="G1" s="19"/>
    </row>
    <row r="2" spans="1:7" ht="24.75">
      <c r="A2" s="19" t="s">
        <v>1</v>
      </c>
      <c r="B2" s="19"/>
      <c r="C2" s="19"/>
      <c r="D2" s="19"/>
      <c r="E2" s="19"/>
      <c r="F2" s="19"/>
      <c r="G2" s="19"/>
    </row>
    <row r="3" spans="1:7" ht="24.75">
      <c r="A3" s="19" t="s">
        <v>2</v>
      </c>
      <c r="B3" s="19"/>
      <c r="C3" s="19"/>
      <c r="D3" s="19"/>
      <c r="E3" s="19"/>
      <c r="F3" s="19"/>
      <c r="G3" s="19"/>
    </row>
    <row r="4" spans="1:7" ht="24.75">
      <c r="A4" s="19" t="s">
        <v>30</v>
      </c>
      <c r="B4" s="19"/>
      <c r="C4" s="19"/>
      <c r="D4" s="19"/>
      <c r="E4" s="19"/>
      <c r="F4" s="19"/>
      <c r="G4" s="19"/>
    </row>
    <row r="6" spans="1:7" s="3" customFormat="1" ht="24.75">
      <c r="A6" s="22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0" t="s">
        <v>8</v>
      </c>
      <c r="G6" s="21"/>
    </row>
    <row r="7" spans="1:7" s="3" customFormat="1" ht="24.75">
      <c r="A7" s="22"/>
      <c r="B7" s="22"/>
      <c r="C7" s="23"/>
      <c r="D7" s="23"/>
      <c r="E7" s="23"/>
      <c r="F7" s="6" t="s">
        <v>9</v>
      </c>
      <c r="G7" s="6" t="s">
        <v>10</v>
      </c>
    </row>
    <row r="8" spans="1:7" ht="24.75">
      <c r="A8" s="8"/>
      <c r="B8" s="9" t="s">
        <v>31</v>
      </c>
      <c r="C8" s="10">
        <v>160000</v>
      </c>
      <c r="D8" s="10"/>
      <c r="E8" s="10">
        <f>+C8-D8</f>
        <v>160000</v>
      </c>
      <c r="F8" s="11"/>
      <c r="G8" s="11"/>
    </row>
    <row r="9" spans="1:7" ht="24.75">
      <c r="A9" s="7" t="s">
        <v>12</v>
      </c>
      <c r="C9" s="10"/>
      <c r="D9" s="10"/>
      <c r="E9" s="10">
        <f>+E8+C9-D9</f>
        <v>160000</v>
      </c>
      <c r="F9" s="11"/>
      <c r="G9" s="11"/>
    </row>
    <row r="10" spans="1:7" ht="24.75">
      <c r="A10" s="5" t="s">
        <v>16</v>
      </c>
      <c r="B10" s="11" t="s">
        <v>15</v>
      </c>
      <c r="C10" s="10"/>
      <c r="D10" s="10">
        <v>6000</v>
      </c>
      <c r="E10" s="10">
        <f>+E9+C10-D10</f>
        <v>154000</v>
      </c>
      <c r="F10" s="11"/>
      <c r="G10" s="11" t="s">
        <v>20</v>
      </c>
    </row>
    <row r="11" spans="1:7" ht="24.75">
      <c r="A11" s="5"/>
      <c r="B11" s="11"/>
      <c r="C11" s="10"/>
      <c r="D11" s="10"/>
      <c r="E11" s="10">
        <f aca="true" t="shared" si="0" ref="E11:E31">+E10+C11-D11</f>
        <v>154000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154000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154000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154000</v>
      </c>
      <c r="F14" s="11"/>
      <c r="G14" s="11"/>
    </row>
    <row r="15" spans="1:7" ht="24.75">
      <c r="A15" s="7" t="s">
        <v>13</v>
      </c>
      <c r="C15" s="10"/>
      <c r="D15" s="10"/>
      <c r="E15" s="10">
        <f t="shared" si="0"/>
        <v>154000</v>
      </c>
      <c r="F15" s="11"/>
      <c r="G15" s="11"/>
    </row>
    <row r="16" spans="1:7" ht="24.75">
      <c r="A16" s="5" t="s">
        <v>16</v>
      </c>
      <c r="B16" s="11" t="s">
        <v>18</v>
      </c>
      <c r="C16" s="10"/>
      <c r="D16" s="10">
        <f>3016+1500+240</f>
        <v>4756</v>
      </c>
      <c r="E16" s="10">
        <f t="shared" si="0"/>
        <v>149244</v>
      </c>
      <c r="F16" s="11" t="s">
        <v>21</v>
      </c>
      <c r="G16" s="11"/>
    </row>
    <row r="17" spans="1:7" ht="24.75">
      <c r="A17" s="5"/>
      <c r="B17" s="11"/>
      <c r="C17" s="10"/>
      <c r="D17" s="10"/>
      <c r="E17" s="10">
        <f t="shared" si="0"/>
        <v>149244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149244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149244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149244</v>
      </c>
      <c r="F20" s="11"/>
      <c r="G20" s="11"/>
    </row>
    <row r="21" spans="1:7" ht="24.75">
      <c r="A21" s="7" t="s">
        <v>14</v>
      </c>
      <c r="C21" s="10"/>
      <c r="D21" s="10"/>
      <c r="E21" s="10">
        <f t="shared" si="0"/>
        <v>149244</v>
      </c>
      <c r="F21" s="11"/>
      <c r="G21" s="11"/>
    </row>
    <row r="22" spans="1:7" ht="24.75">
      <c r="A22" s="5" t="s">
        <v>16</v>
      </c>
      <c r="B22" s="11" t="s">
        <v>17</v>
      </c>
      <c r="C22" s="10"/>
      <c r="D22" s="10">
        <v>4250</v>
      </c>
      <c r="E22" s="10">
        <f t="shared" si="0"/>
        <v>144994</v>
      </c>
      <c r="F22" s="11" t="s">
        <v>22</v>
      </c>
      <c r="G22" s="11"/>
    </row>
    <row r="23" spans="1:7" ht="24.75">
      <c r="A23" s="5"/>
      <c r="B23" s="11"/>
      <c r="C23" s="10"/>
      <c r="D23" s="10"/>
      <c r="E23" s="10">
        <f t="shared" si="0"/>
        <v>144994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144994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144994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144994</v>
      </c>
      <c r="F26" s="11"/>
      <c r="G26" s="11"/>
    </row>
    <row r="27" spans="1:7" ht="24.75">
      <c r="A27" s="7" t="s">
        <v>35</v>
      </c>
      <c r="B27" s="11"/>
      <c r="C27" s="10"/>
      <c r="D27" s="10"/>
      <c r="E27" s="10">
        <f t="shared" si="0"/>
        <v>144994</v>
      </c>
      <c r="F27" s="11"/>
      <c r="G27" s="11"/>
    </row>
    <row r="28" spans="1:7" ht="24.75">
      <c r="A28" s="5" t="s">
        <v>16</v>
      </c>
      <c r="B28" s="11"/>
      <c r="C28" s="10"/>
      <c r="D28" s="10"/>
      <c r="E28" s="10">
        <f t="shared" si="0"/>
        <v>144994</v>
      </c>
      <c r="F28" s="11"/>
      <c r="G28" s="11"/>
    </row>
    <row r="29" spans="1:7" ht="24.75">
      <c r="A29" s="5"/>
      <c r="B29" s="11"/>
      <c r="C29" s="10"/>
      <c r="D29" s="10"/>
      <c r="E29" s="10">
        <f t="shared" si="0"/>
        <v>144994</v>
      </c>
      <c r="F29" s="11"/>
      <c r="G29" s="11"/>
    </row>
    <row r="30" spans="1:7" ht="24.75">
      <c r="A30" s="5"/>
      <c r="B30" s="11"/>
      <c r="C30" s="10"/>
      <c r="D30" s="10"/>
      <c r="E30" s="10">
        <f t="shared" si="0"/>
        <v>144994</v>
      </c>
      <c r="F30" s="11"/>
      <c r="G30" s="11"/>
    </row>
    <row r="31" spans="1:7" ht="24.75">
      <c r="A31" s="5"/>
      <c r="B31" s="11"/>
      <c r="C31" s="10"/>
      <c r="D31" s="10"/>
      <c r="E31" s="10">
        <f t="shared" si="0"/>
        <v>144994</v>
      </c>
      <c r="F31" s="11"/>
      <c r="G31" s="11"/>
    </row>
    <row r="32" spans="1:7" ht="24.75">
      <c r="A32" s="5"/>
      <c r="B32" s="11"/>
      <c r="C32" s="10"/>
      <c r="D32" s="10"/>
      <c r="E32" s="10"/>
      <c r="F32" s="11"/>
      <c r="G32" s="11"/>
    </row>
    <row r="33" spans="1:7" s="4" customFormat="1" ht="27">
      <c r="A33" s="17"/>
      <c r="B33" s="18" t="s">
        <v>32</v>
      </c>
      <c r="C33" s="16">
        <f>SUM(C8:C32)</f>
        <v>160000</v>
      </c>
      <c r="D33" s="16">
        <f>SUM(D8:D32)</f>
        <v>15006</v>
      </c>
      <c r="E33" s="16">
        <f>+C33-D33</f>
        <v>144994</v>
      </c>
      <c r="F33" s="13"/>
      <c r="G33" s="13"/>
    </row>
    <row r="35" spans="1:2" ht="24.75">
      <c r="A35" s="3" t="s">
        <v>26</v>
      </c>
      <c r="B35" s="1" t="s">
        <v>25</v>
      </c>
    </row>
    <row r="36" ht="24.75">
      <c r="B36" s="1" t="s">
        <v>27</v>
      </c>
    </row>
    <row r="39" ht="24.75">
      <c r="B39" s="1" t="s">
        <v>24</v>
      </c>
    </row>
    <row r="40" ht="24.75">
      <c r="B40" s="3" t="s">
        <v>23</v>
      </c>
    </row>
  </sheetData>
  <sheetProtection/>
  <mergeCells count="10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rintOptions/>
  <pageMargins left="0.45" right="0.2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Wiparat Phupattananuluk</dc:creator>
  <cp:keywords/>
  <dc:description/>
  <cp:lastModifiedBy>tinnakorn hannarong</cp:lastModifiedBy>
  <cp:lastPrinted>2019-10-18T09:25:22Z</cp:lastPrinted>
  <dcterms:created xsi:type="dcterms:W3CDTF">2014-06-09T13:09:08Z</dcterms:created>
  <dcterms:modified xsi:type="dcterms:W3CDTF">2023-05-30T09:04:24Z</dcterms:modified>
  <cp:category/>
  <cp:version/>
  <cp:contentType/>
  <cp:contentStatus/>
</cp:coreProperties>
</file>